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ki\Desktop\Alfriston Parish Council\Finance\2019-2020\"/>
    </mc:Choice>
  </mc:AlternateContent>
  <xr:revisionPtr revIDLastSave="0" documentId="13_ncr:1_{A67206CE-39DE-4797-A9B1-A48F04D20E5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ccounts" sheetId="1" r:id="rId1"/>
    <sheet name="Bank Rec" sheetId="2" r:id="rId2"/>
    <sheet name="Sheet3" sheetId="3" r:id="rId3"/>
    <sheet name="Sheet1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1" i="1" l="1"/>
  <c r="G50" i="1"/>
  <c r="G49" i="1"/>
  <c r="G48" i="1"/>
  <c r="D48" i="1"/>
  <c r="D51" i="1" s="1"/>
  <c r="D50" i="1"/>
  <c r="D49" i="1"/>
  <c r="D58" i="1" l="1"/>
  <c r="D64" i="1" s="1"/>
  <c r="D63" i="1" s="1"/>
  <c r="D42" i="1"/>
  <c r="D45" i="1" s="1"/>
  <c r="D19" i="1" l="1"/>
  <c r="D22" i="1" l="1"/>
  <c r="D8" i="1"/>
  <c r="G58" i="1"/>
  <c r="G64" i="1" s="1"/>
  <c r="G63" i="1" s="1"/>
  <c r="G42" i="1"/>
  <c r="G45" i="1" s="1"/>
  <c r="G19" i="1"/>
  <c r="G8" i="1"/>
  <c r="G22" i="1" l="1"/>
</calcChain>
</file>

<file path=xl/sharedStrings.xml><?xml version="1.0" encoding="utf-8"?>
<sst xmlns="http://schemas.openxmlformats.org/spreadsheetml/2006/main" count="79" uniqueCount="72">
  <si>
    <t>Alfriston Parish Council</t>
  </si>
  <si>
    <t>£</t>
  </si>
  <si>
    <t>Opening Bank Balances</t>
  </si>
  <si>
    <t>Current Account</t>
  </si>
  <si>
    <t>Petty Cash</t>
  </si>
  <si>
    <t>Receipts:</t>
  </si>
  <si>
    <t>Precept</t>
  </si>
  <si>
    <t>Council Tax Support Grant</t>
  </si>
  <si>
    <t>Car Parks</t>
  </si>
  <si>
    <t>Allotments/Rents</t>
  </si>
  <si>
    <t>Donations</t>
  </si>
  <si>
    <t>Interest</t>
  </si>
  <si>
    <t>Total Receipts</t>
  </si>
  <si>
    <t>Payments:</t>
  </si>
  <si>
    <t>Staff Costs</t>
  </si>
  <si>
    <t>Grass &amp; Verge Cutting</t>
  </si>
  <si>
    <t>The Tye</t>
  </si>
  <si>
    <t>Village Amenity Maintenance</t>
  </si>
  <si>
    <t xml:space="preserve">Insurance </t>
  </si>
  <si>
    <t>Jubilee Clock</t>
  </si>
  <si>
    <t>Section 137 Payments</t>
  </si>
  <si>
    <t>Courses &amp; Subscriptions</t>
  </si>
  <si>
    <t>Bank Charges</t>
  </si>
  <si>
    <t>Audit</t>
  </si>
  <si>
    <t>Total Payments</t>
  </si>
  <si>
    <t>Closing Bank Balances</t>
  </si>
  <si>
    <t>Represented By:</t>
  </si>
  <si>
    <t>The above Statement of Accounts agrees with the Cash Book and records of the Alfriston Parish Council.</t>
  </si>
  <si>
    <t>Election expenses</t>
  </si>
  <si>
    <t>Savings Account</t>
  </si>
  <si>
    <t>……………………………………………………………………………………………………………………</t>
  </si>
  <si>
    <t>NS&amp;I Account</t>
  </si>
  <si>
    <t>Chairmans Ent  Allowance</t>
  </si>
  <si>
    <t>ESCC (Grass Cutting)</t>
  </si>
  <si>
    <t>Admin,Phone &amp; Stationery</t>
  </si>
  <si>
    <t>Santander Current account number 53120183</t>
  </si>
  <si>
    <t>The net balances reconcile to the Cash Book for the the year, as follows:</t>
  </si>
  <si>
    <t>Santander Savings Account number 53120866</t>
  </si>
  <si>
    <t xml:space="preserve">Other </t>
  </si>
  <si>
    <t>Cash Book (Ledger)</t>
  </si>
  <si>
    <t xml:space="preserve">Other Misc </t>
  </si>
  <si>
    <t xml:space="preserve">Pavilion </t>
  </si>
  <si>
    <t>VAT on Receipts</t>
  </si>
  <si>
    <t>VAT on Payments</t>
  </si>
  <si>
    <t>Statement of Accounts for the year ended 31st March 2020</t>
  </si>
  <si>
    <t>Bins</t>
  </si>
  <si>
    <t>Rent</t>
  </si>
  <si>
    <t>Allotments, Pavilion &amp; Rec</t>
  </si>
  <si>
    <t>Alfriston Parish Council - EOY Bank Reconciliation</t>
  </si>
  <si>
    <t>Financial year ending 31st March 2020</t>
  </si>
  <si>
    <t>Prepared by Victoria Rutt, Clerk and Responsible Financial Officer</t>
  </si>
  <si>
    <t>Balance per bank statements as at 31st March 2020:</t>
  </si>
  <si>
    <t>Less:  unpresented cheques at 31st March 2020:</t>
  </si>
  <si>
    <t>Net balances as at 31st March 2020:</t>
  </si>
  <si>
    <t>Opening Balance 1st April 2019</t>
  </si>
  <si>
    <t>Add: Receipts in the quarter + VAT</t>
  </si>
  <si>
    <t>Less: Payments in the quarter + VAT</t>
  </si>
  <si>
    <t>Closing balance per cash book as at 31st March 2020:</t>
  </si>
  <si>
    <t>Keith Robertson Internal Audit</t>
  </si>
  <si>
    <t>Total Receipts excl VAT</t>
  </si>
  <si>
    <t>VAT refunds from HMRC</t>
  </si>
  <si>
    <t>VAT paid to HMRC</t>
  </si>
  <si>
    <t>Total Payments excl VAT</t>
  </si>
  <si>
    <t>Opening Bank Account balances</t>
  </si>
  <si>
    <t>Closing Bank Account Balances</t>
  </si>
  <si>
    <t>Reserve Balances</t>
  </si>
  <si>
    <t>Earmarked reserve 1</t>
  </si>
  <si>
    <t>Earmarked reserve 2</t>
  </si>
  <si>
    <t>General Reseerve</t>
  </si>
  <si>
    <t>Total reserves</t>
  </si>
  <si>
    <t xml:space="preserve">Plus total receipts </t>
  </si>
  <si>
    <t>Minus total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</si>
</sst>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0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2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wrapText="1"/>
    </xf>
    <xf numFmtId="2" fontId="3" fillId="0" borderId="0" xfId="0" applyNumberFormat="1" applyFont="1"/>
    <xf numFmtId="2" fontId="4" fillId="0" borderId="0" xfId="0" applyNumberFormat="1" applyFont="1"/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4" fontId="9" fillId="0" borderId="0" xfId="0" applyNumberFormat="1" applyFont="1"/>
    <xf numFmtId="0" fontId="4" fillId="0" borderId="0" xfId="0" applyFont="1"/>
    <xf numFmtId="0" fontId="3" fillId="0" borderId="0" xfId="0" applyFont="1"/>
    <xf numFmtId="2" fontId="10" fillId="0" borderId="0" xfId="0" applyNumberFormat="1" applyFont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4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13" fillId="0" borderId="0" xfId="0" applyFont="1" applyAlignment="1"/>
    <xf numFmtId="4" fontId="2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/>
    <xf numFmtId="4" fontId="0" fillId="0" borderId="0" xfId="0" applyNumberFormat="1"/>
    <xf numFmtId="4" fontId="16" fillId="0" borderId="0" xfId="0" applyNumberFormat="1" applyFont="1"/>
    <xf numFmtId="0" fontId="13" fillId="0" borderId="0" xfId="0" applyFont="1"/>
    <xf numFmtId="0" fontId="0" fillId="0" borderId="0" xfId="0"/>
    <xf numFmtId="4" fontId="0" fillId="0" borderId="0" xfId="0" applyNumberFormat="1"/>
    <xf numFmtId="4" fontId="13" fillId="0" borderId="0" xfId="0" applyNumberFormat="1" applyFont="1"/>
    <xf numFmtId="0" fontId="17" fillId="0" borderId="0" xfId="0" applyFont="1" applyAlignment="1">
      <alignment wrapText="1"/>
    </xf>
    <xf numFmtId="2" fontId="17" fillId="0" borderId="0" xfId="0" applyNumberFormat="1" applyFont="1"/>
    <xf numFmtId="0" fontId="17" fillId="0" borderId="0" xfId="0" applyFont="1"/>
    <xf numFmtId="0" fontId="17" fillId="0" borderId="1" xfId="0" applyFont="1" applyBorder="1" applyAlignment="1">
      <alignment wrapText="1"/>
    </xf>
    <xf numFmtId="2" fontId="17" fillId="0" borderId="1" xfId="0" applyNumberFormat="1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2" fontId="2" fillId="0" borderId="1" xfId="0" applyNumberFormat="1" applyFont="1" applyBorder="1"/>
    <xf numFmtId="0" fontId="2" fillId="0" borderId="1" xfId="0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4" fillId="0" borderId="1" xfId="0" applyFont="1" applyBorder="1"/>
    <xf numFmtId="0" fontId="3" fillId="0" borderId="1" xfId="0" applyFont="1" applyBorder="1" applyAlignment="1">
      <alignment wrapText="1"/>
    </xf>
    <xf numFmtId="4" fontId="1" fillId="0" borderId="1" xfId="0" applyNumberFormat="1" applyFont="1" applyBorder="1"/>
    <xf numFmtId="0" fontId="17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164" fontId="19" fillId="0" borderId="0" xfId="0" applyNumberFormat="1" applyFon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4" fillId="2" borderId="0" xfId="0" applyFont="1" applyFill="1" applyAlignment="1"/>
    <xf numFmtId="0" fontId="15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"/>
  <sheetViews>
    <sheetView tabSelected="1" topLeftCell="A2" workbookViewId="0">
      <pane xSplit="3" ySplit="3" topLeftCell="D53" activePane="bottomRight" state="frozen"/>
      <selection activeCell="A2" sqref="A2"/>
      <selection pane="topRight" activeCell="D2" sqref="D2"/>
      <selection pane="bottomLeft" activeCell="A5" sqref="A5"/>
      <selection pane="bottomRight" activeCell="P62" sqref="P62"/>
    </sheetView>
  </sheetViews>
  <sheetFormatPr defaultColWidth="8.88671875" defaultRowHeight="12" x14ac:dyDescent="0.25"/>
  <cols>
    <col min="1" max="1" width="7.6640625" style="4" customWidth="1"/>
    <col min="2" max="2" width="16.88671875" style="2" customWidth="1"/>
    <col min="3" max="3" width="26.6640625" style="2" customWidth="1"/>
    <col min="4" max="4" width="9.5546875" style="3" bestFit="1" customWidth="1"/>
    <col min="5" max="5" width="9.33203125" style="3" customWidth="1"/>
    <col min="6" max="6" width="6.6640625" style="4" bestFit="1" customWidth="1"/>
    <col min="7" max="7" width="10.88671875" style="3" bestFit="1" customWidth="1"/>
    <col min="8" max="16384" width="8.88671875" style="4"/>
  </cols>
  <sheetData>
    <row r="1" spans="1:7" ht="18" x14ac:dyDescent="0.35">
      <c r="A1" s="54" t="s">
        <v>0</v>
      </c>
      <c r="B1" s="54"/>
      <c r="C1" s="54"/>
      <c r="D1" s="54"/>
      <c r="E1" s="54"/>
      <c r="F1" s="54"/>
      <c r="G1" s="54"/>
    </row>
    <row r="2" spans="1:7" s="1" customFormat="1" x14ac:dyDescent="0.25">
      <c r="B2" s="5"/>
      <c r="C2" s="5"/>
      <c r="D2" s="23"/>
      <c r="E2" s="23"/>
      <c r="F2" s="24"/>
      <c r="G2" s="24"/>
    </row>
    <row r="3" spans="1:7" s="1" customFormat="1" x14ac:dyDescent="0.25">
      <c r="A3" s="1" t="s">
        <v>44</v>
      </c>
      <c r="B3" s="5"/>
      <c r="C3" s="5"/>
      <c r="D3" s="23">
        <v>2020</v>
      </c>
      <c r="E3" s="23"/>
      <c r="F3" s="24"/>
      <c r="G3" s="24">
        <v>2019</v>
      </c>
    </row>
    <row r="4" spans="1:7" s="17" customFormat="1" x14ac:dyDescent="0.25">
      <c r="A4" s="17" t="s">
        <v>2</v>
      </c>
      <c r="B4" s="11"/>
      <c r="C4" s="11"/>
      <c r="D4" s="6" t="s">
        <v>1</v>
      </c>
      <c r="E4" s="6"/>
      <c r="G4" s="6" t="s">
        <v>1</v>
      </c>
    </row>
    <row r="5" spans="1:7" s="17" customFormat="1" x14ac:dyDescent="0.25">
      <c r="B5" s="11"/>
      <c r="C5" s="11" t="s">
        <v>29</v>
      </c>
      <c r="D5" s="27">
        <v>8964.7999999999993</v>
      </c>
      <c r="E5" s="6"/>
      <c r="G5" s="6">
        <v>7847.74</v>
      </c>
    </row>
    <row r="6" spans="1:7" s="17" customFormat="1" x14ac:dyDescent="0.25">
      <c r="B6" s="11"/>
      <c r="C6" s="11" t="s">
        <v>3</v>
      </c>
      <c r="D6" s="27">
        <v>6116.56</v>
      </c>
      <c r="E6" s="6"/>
      <c r="G6" s="6">
        <v>12519.16</v>
      </c>
    </row>
    <row r="7" spans="1:7" s="17" customFormat="1" x14ac:dyDescent="0.25">
      <c r="B7" s="11"/>
      <c r="C7" s="11" t="s">
        <v>4</v>
      </c>
      <c r="D7" s="6">
        <v>0</v>
      </c>
      <c r="E7" s="6"/>
      <c r="G7" s="6">
        <v>0</v>
      </c>
    </row>
    <row r="8" spans="1:7" s="16" customFormat="1" x14ac:dyDescent="0.25">
      <c r="B8" s="12"/>
      <c r="C8" s="12" t="s">
        <v>2</v>
      </c>
      <c r="D8" s="7">
        <f>SUM(D5:D7)</f>
        <v>15081.36</v>
      </c>
      <c r="E8" s="7"/>
      <c r="G8" s="7">
        <f>SUM(G5:G7)</f>
        <v>20366.900000000001</v>
      </c>
    </row>
    <row r="9" spans="1:7" s="16" customFormat="1" x14ac:dyDescent="0.25">
      <c r="B9" s="12"/>
      <c r="C9" s="12"/>
      <c r="D9" s="7"/>
      <c r="E9" s="7"/>
      <c r="G9" s="7"/>
    </row>
    <row r="10" spans="1:7" x14ac:dyDescent="0.25">
      <c r="A10" s="1" t="s">
        <v>5</v>
      </c>
      <c r="C10" s="2" t="s">
        <v>6</v>
      </c>
      <c r="D10" s="3">
        <v>38181</v>
      </c>
      <c r="G10" s="3">
        <v>24888</v>
      </c>
    </row>
    <row r="11" spans="1:7" x14ac:dyDescent="0.25">
      <c r="C11" s="2" t="s">
        <v>7</v>
      </c>
      <c r="D11" s="3">
        <v>122</v>
      </c>
      <c r="G11" s="3">
        <v>303</v>
      </c>
    </row>
    <row r="12" spans="1:7" x14ac:dyDescent="0.25">
      <c r="C12" s="2" t="s">
        <v>8</v>
      </c>
      <c r="D12" s="6">
        <v>37327.57</v>
      </c>
      <c r="G12" s="6">
        <v>47733.95</v>
      </c>
    </row>
    <row r="13" spans="1:7" x14ac:dyDescent="0.25">
      <c r="C13" s="2" t="s">
        <v>33</v>
      </c>
      <c r="D13" s="3">
        <v>305</v>
      </c>
      <c r="G13" s="3">
        <v>0</v>
      </c>
    </row>
    <row r="14" spans="1:7" x14ac:dyDescent="0.25">
      <c r="C14" s="2" t="s">
        <v>9</v>
      </c>
      <c r="D14" s="3">
        <v>967.5</v>
      </c>
      <c r="G14" s="3">
        <v>590</v>
      </c>
    </row>
    <row r="15" spans="1:7" x14ac:dyDescent="0.25">
      <c r="C15" s="2" t="s">
        <v>10</v>
      </c>
      <c r="D15" s="3">
        <v>0</v>
      </c>
      <c r="G15" s="3">
        <v>0</v>
      </c>
    </row>
    <row r="16" spans="1:7" x14ac:dyDescent="0.25">
      <c r="C16" s="2" t="s">
        <v>11</v>
      </c>
      <c r="D16" s="3">
        <v>83.63</v>
      </c>
      <c r="G16" s="3">
        <v>45.43</v>
      </c>
    </row>
    <row r="17" spans="1:9" x14ac:dyDescent="0.25">
      <c r="C17" s="2" t="s">
        <v>41</v>
      </c>
      <c r="D17" s="3">
        <v>192.96</v>
      </c>
      <c r="G17" s="3">
        <v>426.63</v>
      </c>
    </row>
    <row r="18" spans="1:9" x14ac:dyDescent="0.25">
      <c r="C18" s="2" t="s">
        <v>38</v>
      </c>
      <c r="D18" s="3">
        <v>4413.7</v>
      </c>
      <c r="G18" s="3">
        <v>1516.44</v>
      </c>
    </row>
    <row r="19" spans="1:9" x14ac:dyDescent="0.25">
      <c r="B19" s="5"/>
      <c r="C19" s="41" t="s">
        <v>59</v>
      </c>
      <c r="D19" s="42">
        <f>SUM(D10:D18)</f>
        <v>81593.360000000015</v>
      </c>
      <c r="E19" s="43"/>
      <c r="F19" s="44"/>
      <c r="G19" s="42">
        <f>SUM(G10:G18)</f>
        <v>75503.45</v>
      </c>
    </row>
    <row r="20" spans="1:9" s="1" customFormat="1" x14ac:dyDescent="0.25">
      <c r="B20" s="5"/>
      <c r="C20" s="36" t="s">
        <v>42</v>
      </c>
      <c r="D20" s="37">
        <v>7243.83</v>
      </c>
      <c r="E20" s="37"/>
      <c r="F20" s="38"/>
      <c r="G20" s="37">
        <v>8934.85</v>
      </c>
    </row>
    <row r="21" spans="1:9" s="1" customFormat="1" x14ac:dyDescent="0.25">
      <c r="B21" s="5"/>
      <c r="C21" s="36" t="s">
        <v>60</v>
      </c>
      <c r="D21" s="37">
        <v>527.23</v>
      </c>
      <c r="E21" s="37"/>
      <c r="F21" s="38"/>
      <c r="G21" s="37">
        <v>1082.33</v>
      </c>
    </row>
    <row r="22" spans="1:9" s="1" customFormat="1" x14ac:dyDescent="0.25">
      <c r="B22" s="5"/>
      <c r="C22" s="39" t="s">
        <v>12</v>
      </c>
      <c r="D22" s="40">
        <f>SUM(D19:D21)</f>
        <v>89364.420000000013</v>
      </c>
      <c r="E22" s="40"/>
      <c r="F22" s="40"/>
      <c r="G22" s="40">
        <f>SUM(G19:G21)</f>
        <v>85520.63</v>
      </c>
    </row>
    <row r="24" spans="1:9" x14ac:dyDescent="0.25">
      <c r="A24" s="1" t="s">
        <v>13</v>
      </c>
      <c r="B24" s="11"/>
      <c r="C24" s="11" t="s">
        <v>14</v>
      </c>
      <c r="D24" s="6">
        <v>34728.69</v>
      </c>
      <c r="E24" s="6"/>
      <c r="F24" s="9"/>
      <c r="G24" s="6">
        <v>30789.63</v>
      </c>
      <c r="H24" s="9"/>
    </row>
    <row r="25" spans="1:9" x14ac:dyDescent="0.25">
      <c r="B25" s="8"/>
      <c r="C25" s="11" t="s">
        <v>8</v>
      </c>
      <c r="D25" s="6">
        <v>21838.34</v>
      </c>
      <c r="E25" s="6"/>
      <c r="F25" s="9"/>
      <c r="G25" s="6">
        <v>24385.11</v>
      </c>
      <c r="H25" s="9"/>
      <c r="I25" s="18"/>
    </row>
    <row r="26" spans="1:9" x14ac:dyDescent="0.25">
      <c r="B26" s="8"/>
      <c r="C26" s="11" t="s">
        <v>34</v>
      </c>
      <c r="D26" s="6">
        <v>2363.64</v>
      </c>
      <c r="E26" s="6"/>
      <c r="F26" s="9"/>
      <c r="G26" s="6">
        <v>2467.7399999999998</v>
      </c>
      <c r="H26" s="9"/>
      <c r="I26" s="18"/>
    </row>
    <row r="27" spans="1:9" x14ac:dyDescent="0.25">
      <c r="B27" s="8"/>
      <c r="C27" s="11" t="s">
        <v>15</v>
      </c>
      <c r="D27" s="6">
        <v>1680.85</v>
      </c>
      <c r="E27" s="6"/>
      <c r="F27" s="9"/>
      <c r="G27" s="6">
        <v>3970.7</v>
      </c>
      <c r="H27" s="9"/>
      <c r="I27" s="18"/>
    </row>
    <row r="28" spans="1:9" x14ac:dyDescent="0.25">
      <c r="B28" s="8"/>
      <c r="C28" s="11" t="s">
        <v>47</v>
      </c>
      <c r="D28" s="6">
        <v>2239.29</v>
      </c>
      <c r="E28" s="6"/>
      <c r="F28" s="9"/>
      <c r="G28" s="6">
        <v>6273.58</v>
      </c>
      <c r="H28" s="9"/>
      <c r="I28" s="18"/>
    </row>
    <row r="29" spans="1:9" x14ac:dyDescent="0.25">
      <c r="B29" s="8"/>
      <c r="C29" s="11" t="s">
        <v>45</v>
      </c>
      <c r="D29" s="6">
        <v>3596.37</v>
      </c>
      <c r="E29" s="6"/>
      <c r="F29" s="9"/>
      <c r="G29" s="6">
        <v>3680.78</v>
      </c>
      <c r="H29" s="9"/>
      <c r="I29" s="18"/>
    </row>
    <row r="30" spans="1:9" x14ac:dyDescent="0.25">
      <c r="B30" s="8"/>
      <c r="C30" s="11" t="s">
        <v>16</v>
      </c>
      <c r="D30" s="6">
        <v>174.6</v>
      </c>
      <c r="E30" s="6"/>
      <c r="F30" s="9"/>
      <c r="G30" s="6">
        <v>527.59</v>
      </c>
      <c r="H30" s="9"/>
      <c r="I30" s="18"/>
    </row>
    <row r="31" spans="1:9" x14ac:dyDescent="0.25">
      <c r="B31" s="8"/>
      <c r="C31" s="11" t="s">
        <v>17</v>
      </c>
      <c r="D31" s="6">
        <v>1148</v>
      </c>
      <c r="E31" s="6"/>
      <c r="F31" s="9"/>
      <c r="G31" s="6">
        <v>1929.32</v>
      </c>
      <c r="H31" s="9"/>
      <c r="I31" s="18"/>
    </row>
    <row r="32" spans="1:9" x14ac:dyDescent="0.25">
      <c r="B32" s="8"/>
      <c r="C32" s="11" t="s">
        <v>18</v>
      </c>
      <c r="D32" s="6">
        <v>918.45</v>
      </c>
      <c r="E32" s="6"/>
      <c r="F32" s="9"/>
      <c r="G32" s="6">
        <v>991.43</v>
      </c>
      <c r="H32" s="9"/>
      <c r="I32" s="18"/>
    </row>
    <row r="33" spans="1:9" x14ac:dyDescent="0.25">
      <c r="B33" s="8"/>
      <c r="C33" s="11" t="s">
        <v>19</v>
      </c>
      <c r="D33" s="6">
        <v>776.59</v>
      </c>
      <c r="E33" s="6"/>
      <c r="F33" s="9"/>
      <c r="G33" s="6">
        <v>651.15</v>
      </c>
      <c r="H33" s="9"/>
      <c r="I33" s="18"/>
    </row>
    <row r="34" spans="1:9" x14ac:dyDescent="0.25">
      <c r="B34" s="8"/>
      <c r="C34" s="11" t="s">
        <v>20</v>
      </c>
      <c r="D34" s="6">
        <v>520</v>
      </c>
      <c r="E34" s="6"/>
      <c r="F34" s="9"/>
      <c r="G34" s="6">
        <v>570</v>
      </c>
      <c r="H34" s="9"/>
      <c r="I34" s="18"/>
    </row>
    <row r="35" spans="1:9" x14ac:dyDescent="0.25">
      <c r="B35" s="8"/>
      <c r="C35" s="11" t="s">
        <v>21</v>
      </c>
      <c r="D35" s="6">
        <v>1056.78</v>
      </c>
      <c r="E35" s="6"/>
      <c r="F35" s="9"/>
      <c r="G35" s="6">
        <v>864.83</v>
      </c>
      <c r="H35" s="9"/>
      <c r="I35" s="18"/>
    </row>
    <row r="36" spans="1:9" x14ac:dyDescent="0.25">
      <c r="B36" s="8"/>
      <c r="C36" s="11" t="s">
        <v>46</v>
      </c>
      <c r="D36" s="6">
        <v>1669.15</v>
      </c>
      <c r="E36" s="6"/>
      <c r="F36" s="9"/>
      <c r="G36" s="6">
        <v>1696.35</v>
      </c>
      <c r="H36" s="9"/>
      <c r="I36" s="18"/>
    </row>
    <row r="37" spans="1:9" x14ac:dyDescent="0.25">
      <c r="B37" s="8"/>
      <c r="C37" s="11" t="s">
        <v>22</v>
      </c>
      <c r="D37" s="6">
        <v>270.35000000000002</v>
      </c>
      <c r="E37" s="6"/>
      <c r="F37" s="9"/>
      <c r="G37" s="6">
        <v>276.54000000000002</v>
      </c>
      <c r="H37" s="9"/>
      <c r="I37" s="18"/>
    </row>
    <row r="38" spans="1:9" x14ac:dyDescent="0.25">
      <c r="B38" s="8"/>
      <c r="C38" s="11" t="s">
        <v>23</v>
      </c>
      <c r="D38" s="6">
        <v>431.17</v>
      </c>
      <c r="E38" s="6"/>
      <c r="F38" s="9"/>
      <c r="G38" s="6">
        <v>474</v>
      </c>
      <c r="H38" s="9"/>
      <c r="I38" s="18"/>
    </row>
    <row r="39" spans="1:9" x14ac:dyDescent="0.25">
      <c r="B39" s="8"/>
      <c r="C39" s="11" t="s">
        <v>28</v>
      </c>
      <c r="D39" s="6">
        <v>276.05</v>
      </c>
      <c r="E39" s="6"/>
      <c r="F39" s="9"/>
      <c r="G39" s="6">
        <v>455.75</v>
      </c>
      <c r="H39" s="9"/>
      <c r="I39" s="18"/>
    </row>
    <row r="40" spans="1:9" x14ac:dyDescent="0.25">
      <c r="B40" s="8"/>
      <c r="C40" s="11" t="s">
        <v>32</v>
      </c>
      <c r="D40" s="6">
        <v>0</v>
      </c>
      <c r="E40" s="6"/>
      <c r="F40" s="9"/>
      <c r="G40" s="6">
        <v>0</v>
      </c>
      <c r="H40" s="9"/>
      <c r="I40" s="18"/>
    </row>
    <row r="41" spans="1:9" x14ac:dyDescent="0.25">
      <c r="B41" s="8"/>
      <c r="C41" s="11" t="s">
        <v>40</v>
      </c>
      <c r="D41" s="6">
        <v>2400.09</v>
      </c>
      <c r="E41" s="6"/>
      <c r="F41" s="9"/>
      <c r="G41" s="6">
        <v>1147.83</v>
      </c>
      <c r="H41" s="9"/>
      <c r="I41" s="18"/>
    </row>
    <row r="42" spans="1:9" s="1" customFormat="1" x14ac:dyDescent="0.25">
      <c r="A42" s="16"/>
      <c r="B42" s="12"/>
      <c r="C42" s="45" t="s">
        <v>62</v>
      </c>
      <c r="D42" s="46">
        <f>SUM(D24:D41)</f>
        <v>76088.409999999989</v>
      </c>
      <c r="E42" s="46"/>
      <c r="F42" s="47"/>
      <c r="G42" s="46">
        <f>SUM(G24:G41)</f>
        <v>81152.329999999987</v>
      </c>
      <c r="H42" s="10"/>
    </row>
    <row r="43" spans="1:9" s="1" customFormat="1" x14ac:dyDescent="0.25">
      <c r="A43" s="16"/>
      <c r="B43" s="12"/>
      <c r="C43" s="36" t="s">
        <v>43</v>
      </c>
      <c r="D43" s="37">
        <v>6499.52</v>
      </c>
      <c r="E43" s="37"/>
      <c r="F43" s="38"/>
      <c r="G43" s="37">
        <v>7757.76</v>
      </c>
      <c r="H43" s="10"/>
    </row>
    <row r="44" spans="1:9" s="1" customFormat="1" x14ac:dyDescent="0.25">
      <c r="A44" s="16"/>
      <c r="B44" s="12"/>
      <c r="C44" s="36" t="s">
        <v>61</v>
      </c>
      <c r="D44" s="37">
        <v>2239.04</v>
      </c>
      <c r="E44" s="37"/>
      <c r="F44" s="38"/>
      <c r="G44" s="37">
        <v>1896.08</v>
      </c>
      <c r="H44" s="10"/>
    </row>
    <row r="45" spans="1:9" x14ac:dyDescent="0.25">
      <c r="A45" s="17"/>
      <c r="B45" s="11"/>
      <c r="C45" s="39" t="s">
        <v>24</v>
      </c>
      <c r="D45" s="40">
        <f>SUM(D42:D44)</f>
        <v>84826.969999999987</v>
      </c>
      <c r="E45" s="40"/>
      <c r="F45" s="40"/>
      <c r="G45" s="40">
        <f t="shared" ref="G45" si="0">SUM(G42:G44)</f>
        <v>90806.169999999984</v>
      </c>
      <c r="H45" s="9"/>
    </row>
    <row r="46" spans="1:9" x14ac:dyDescent="0.25">
      <c r="A46" s="17"/>
      <c r="B46" s="11"/>
      <c r="C46" s="12"/>
      <c r="D46" s="7"/>
      <c r="E46" s="7"/>
      <c r="F46" s="7"/>
      <c r="G46" s="7"/>
      <c r="H46" s="9"/>
    </row>
    <row r="47" spans="1:9" x14ac:dyDescent="0.25">
      <c r="A47" s="17"/>
      <c r="B47" s="11"/>
      <c r="C47" s="36"/>
      <c r="D47" s="7"/>
      <c r="E47" s="7"/>
      <c r="F47" s="7"/>
      <c r="G47" s="7"/>
      <c r="H47" s="9"/>
    </row>
    <row r="48" spans="1:9" x14ac:dyDescent="0.25">
      <c r="A48" s="16" t="s">
        <v>63</v>
      </c>
      <c r="B48" s="11"/>
      <c r="C48" s="36"/>
      <c r="D48" s="37">
        <f>SUM(D8)</f>
        <v>15081.36</v>
      </c>
      <c r="E48" s="37"/>
      <c r="F48" s="37"/>
      <c r="G48" s="37">
        <f>SUM(G8)</f>
        <v>20366.900000000001</v>
      </c>
      <c r="H48" s="9"/>
    </row>
    <row r="49" spans="1:8" x14ac:dyDescent="0.25">
      <c r="A49" s="16" t="s">
        <v>70</v>
      </c>
      <c r="B49" s="11"/>
      <c r="C49" s="36"/>
      <c r="D49" s="37">
        <f>SUM(D22)</f>
        <v>89364.420000000013</v>
      </c>
      <c r="E49" s="37"/>
      <c r="F49" s="37"/>
      <c r="G49" s="37">
        <f>SUM(G22)</f>
        <v>85520.63</v>
      </c>
      <c r="H49" s="9"/>
    </row>
    <row r="50" spans="1:8" x14ac:dyDescent="0.25">
      <c r="A50" s="16" t="s">
        <v>71</v>
      </c>
      <c r="B50" s="11"/>
      <c r="C50" s="36"/>
      <c r="D50" s="37">
        <f>SUM(D45)</f>
        <v>84826.969999999987</v>
      </c>
      <c r="E50" s="37"/>
      <c r="F50" s="37"/>
      <c r="G50" s="37">
        <f>SUM(G45)</f>
        <v>90806.169999999984</v>
      </c>
      <c r="H50" s="9"/>
    </row>
    <row r="51" spans="1:8" x14ac:dyDescent="0.25">
      <c r="A51" s="47" t="s">
        <v>64</v>
      </c>
      <c r="B51" s="48"/>
      <c r="C51" s="50"/>
      <c r="D51" s="40">
        <f>SUM(D48+D22-D45)</f>
        <v>19618.810000000027</v>
      </c>
      <c r="E51" s="40"/>
      <c r="F51" s="40"/>
      <c r="G51" s="40">
        <f>SUM(G48+G49-G50)</f>
        <v>15081.360000000015</v>
      </c>
      <c r="H51" s="9"/>
    </row>
    <row r="52" spans="1:8" ht="4.5" customHeight="1" x14ac:dyDescent="0.25">
      <c r="A52" s="17"/>
      <c r="B52" s="11"/>
      <c r="C52" s="36"/>
      <c r="D52" s="7"/>
      <c r="E52" s="7"/>
      <c r="F52" s="7"/>
      <c r="G52" s="7"/>
      <c r="H52" s="9"/>
    </row>
    <row r="53" spans="1:8" s="9" customFormat="1" x14ac:dyDescent="0.25">
      <c r="A53" s="17" t="s">
        <v>26</v>
      </c>
      <c r="B53" s="11"/>
      <c r="C53" s="11"/>
      <c r="D53" s="6"/>
      <c r="E53" s="6"/>
      <c r="F53" s="17"/>
      <c r="G53" s="6"/>
    </row>
    <row r="54" spans="1:8" s="9" customFormat="1" x14ac:dyDescent="0.25">
      <c r="A54" s="17"/>
      <c r="B54" s="11" t="s">
        <v>31</v>
      </c>
      <c r="C54" s="11"/>
      <c r="D54" s="6">
        <v>0</v>
      </c>
      <c r="E54" s="6"/>
      <c r="F54" s="17"/>
      <c r="G54" s="6">
        <v>0</v>
      </c>
    </row>
    <row r="55" spans="1:8" s="9" customFormat="1" x14ac:dyDescent="0.25">
      <c r="A55" s="17"/>
      <c r="B55" s="11" t="s">
        <v>29</v>
      </c>
      <c r="C55" s="11"/>
      <c r="D55" s="27">
        <v>18570.28</v>
      </c>
      <c r="E55" s="6"/>
      <c r="F55" s="17"/>
      <c r="G55" s="27">
        <v>8964.7999999999993</v>
      </c>
    </row>
    <row r="56" spans="1:8" s="9" customFormat="1" x14ac:dyDescent="0.25">
      <c r="A56" s="17"/>
      <c r="B56" s="11" t="s">
        <v>3</v>
      </c>
      <c r="C56" s="11"/>
      <c r="D56" s="27">
        <v>1048.53</v>
      </c>
      <c r="E56" s="6"/>
      <c r="F56" s="17"/>
      <c r="G56" s="27">
        <v>6116.56</v>
      </c>
    </row>
    <row r="57" spans="1:8" s="9" customFormat="1" x14ac:dyDescent="0.25">
      <c r="A57" s="17"/>
      <c r="B57" s="11" t="s">
        <v>4</v>
      </c>
      <c r="C57" s="11"/>
      <c r="D57" s="6">
        <v>0</v>
      </c>
      <c r="E57" s="6"/>
      <c r="F57" s="17"/>
      <c r="G57" s="6">
        <v>0</v>
      </c>
    </row>
    <row r="58" spans="1:8" s="10" customFormat="1" x14ac:dyDescent="0.25">
      <c r="A58" s="47" t="s">
        <v>25</v>
      </c>
      <c r="B58" s="45"/>
      <c r="C58" s="51"/>
      <c r="D58" s="49">
        <f>SUM(D54:D57)</f>
        <v>19618.809999999998</v>
      </c>
      <c r="E58" s="46"/>
      <c r="F58" s="47"/>
      <c r="G58" s="49">
        <f>SUM(G55:G57)</f>
        <v>15081.36</v>
      </c>
    </row>
    <row r="59" spans="1:8" s="10" customFormat="1" x14ac:dyDescent="0.25">
      <c r="A59" s="16"/>
      <c r="B59" s="12"/>
      <c r="C59" s="12"/>
      <c r="D59" s="7"/>
      <c r="E59" s="7"/>
      <c r="F59" s="16"/>
      <c r="G59" s="7"/>
    </row>
    <row r="60" spans="1:8" s="10" customFormat="1" x14ac:dyDescent="0.25">
      <c r="A60" s="16" t="s">
        <v>65</v>
      </c>
      <c r="B60" s="12"/>
      <c r="C60" s="12"/>
      <c r="D60" s="7"/>
      <c r="E60" s="7"/>
      <c r="F60" s="16"/>
      <c r="G60" s="7"/>
    </row>
    <row r="61" spans="1:8" s="10" customFormat="1" x14ac:dyDescent="0.25">
      <c r="A61" s="16"/>
      <c r="B61" s="12" t="s">
        <v>66</v>
      </c>
      <c r="C61" s="12"/>
      <c r="D61" s="7">
        <v>8000</v>
      </c>
      <c r="E61" s="7"/>
      <c r="F61" s="16"/>
      <c r="G61" s="7">
        <v>5000</v>
      </c>
    </row>
    <row r="62" spans="1:8" s="10" customFormat="1" x14ac:dyDescent="0.25">
      <c r="A62" s="16"/>
      <c r="B62" s="12" t="s">
        <v>67</v>
      </c>
      <c r="C62" s="12"/>
      <c r="D62" s="7">
        <v>0</v>
      </c>
      <c r="E62" s="7"/>
      <c r="F62" s="16"/>
      <c r="G62" s="7">
        <v>0</v>
      </c>
    </row>
    <row r="63" spans="1:8" s="10" customFormat="1" x14ac:dyDescent="0.25">
      <c r="A63" s="16"/>
      <c r="B63" s="12" t="s">
        <v>68</v>
      </c>
      <c r="C63" s="12"/>
      <c r="D63" s="7">
        <f>D64-D62-D61</f>
        <v>11618.809999999998</v>
      </c>
      <c r="E63" s="7"/>
      <c r="F63" s="16"/>
      <c r="G63" s="7">
        <f>G64-G62-G61</f>
        <v>10081.36</v>
      </c>
    </row>
    <row r="64" spans="1:8" s="10" customFormat="1" x14ac:dyDescent="0.25">
      <c r="A64" s="47" t="s">
        <v>69</v>
      </c>
      <c r="B64" s="45"/>
      <c r="C64" s="51"/>
      <c r="D64" s="49">
        <f>D58</f>
        <v>19618.809999999998</v>
      </c>
      <c r="E64" s="46"/>
      <c r="F64" s="47"/>
      <c r="G64" s="49">
        <f>G58</f>
        <v>15081.36</v>
      </c>
    </row>
    <row r="65" spans="1:7" s="10" customFormat="1" x14ac:dyDescent="0.25">
      <c r="A65" s="16"/>
      <c r="B65" s="12"/>
      <c r="C65" s="12"/>
      <c r="D65" s="7"/>
      <c r="E65" s="7"/>
      <c r="F65" s="16"/>
      <c r="G65" s="7"/>
    </row>
    <row r="66" spans="1:7" s="10" customFormat="1" x14ac:dyDescent="0.25">
      <c r="A66" s="16"/>
      <c r="B66" s="12"/>
      <c r="C66" s="12"/>
      <c r="D66" s="7"/>
      <c r="E66" s="7"/>
      <c r="F66" s="16"/>
      <c r="G66" s="7"/>
    </row>
    <row r="67" spans="1:7" x14ac:dyDescent="0.25">
      <c r="A67" s="53" t="s">
        <v>27</v>
      </c>
      <c r="B67" s="53"/>
      <c r="C67" s="53"/>
      <c r="D67" s="53"/>
      <c r="E67" s="53"/>
      <c r="F67" s="53"/>
      <c r="G67" s="53"/>
    </row>
    <row r="68" spans="1:7" ht="14.4" x14ac:dyDescent="0.3">
      <c r="A68" s="55"/>
      <c r="B68" s="56"/>
      <c r="C68" s="56"/>
      <c r="D68" s="56"/>
      <c r="E68" s="56"/>
      <c r="F68" s="56"/>
      <c r="G68" s="56"/>
    </row>
    <row r="69" spans="1:7" ht="14.4" x14ac:dyDescent="0.3">
      <c r="A69" s="25"/>
      <c r="B69" s="26"/>
      <c r="C69" s="26"/>
      <c r="D69" s="26"/>
      <c r="E69" s="26"/>
      <c r="F69" s="26"/>
      <c r="G69" s="26"/>
    </row>
    <row r="70" spans="1:7" ht="24" x14ac:dyDescent="0.25">
      <c r="B70" s="2" t="s">
        <v>58</v>
      </c>
      <c r="D70" s="52">
        <v>43958</v>
      </c>
    </row>
    <row r="71" spans="1:7" x14ac:dyDescent="0.25">
      <c r="A71" s="4" t="s">
        <v>30</v>
      </c>
    </row>
  </sheetData>
  <mergeCells count="3">
    <mergeCell ref="A67:G67"/>
    <mergeCell ref="A1:G1"/>
    <mergeCell ref="A68:G68"/>
  </mergeCells>
  <phoneticPr fontId="18" type="noConversion"/>
  <pageMargins left="0.23622047244094491" right="0.23622047244094491" top="0.15748031496062992" bottom="0.15748031496062992" header="0.11811023622047245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workbookViewId="0">
      <selection activeCell="I18" sqref="I18"/>
    </sheetView>
  </sheetViews>
  <sheetFormatPr defaultColWidth="8.88671875" defaultRowHeight="14.4" x14ac:dyDescent="0.3"/>
  <cols>
    <col min="1" max="8" width="8.88671875" style="13"/>
    <col min="9" max="9" width="11.6640625" style="13" bestFit="1" customWidth="1"/>
    <col min="10" max="16384" width="8.88671875" style="13"/>
  </cols>
  <sheetData>
    <row r="1" spans="1:9" x14ac:dyDescent="0.3">
      <c r="A1" s="32" t="s">
        <v>48</v>
      </c>
      <c r="B1" s="29"/>
      <c r="C1" s="29"/>
      <c r="D1" s="29"/>
      <c r="E1" s="29"/>
      <c r="F1" s="29"/>
      <c r="G1" s="29"/>
      <c r="H1" s="29"/>
      <c r="I1" s="29"/>
    </row>
    <row r="2" spans="1:9" x14ac:dyDescent="0.3">
      <c r="A2" s="28"/>
      <c r="B2" s="28"/>
      <c r="C2" s="28"/>
      <c r="D2" s="28"/>
      <c r="E2" s="28"/>
      <c r="F2" s="28"/>
      <c r="G2" s="28"/>
      <c r="H2" s="28"/>
      <c r="I2" s="28"/>
    </row>
    <row r="3" spans="1:9" x14ac:dyDescent="0.3">
      <c r="A3" s="29" t="s">
        <v>49</v>
      </c>
      <c r="B3" s="29"/>
      <c r="C3" s="29"/>
      <c r="D3" s="29"/>
      <c r="E3" s="29"/>
      <c r="F3" s="29"/>
      <c r="G3" s="29"/>
      <c r="H3" s="29"/>
      <c r="I3" s="29"/>
    </row>
    <row r="4" spans="1:9" x14ac:dyDescent="0.3">
      <c r="A4" s="28"/>
      <c r="B4" s="28"/>
      <c r="C4" s="28"/>
      <c r="D4" s="28"/>
      <c r="E4" s="28"/>
      <c r="F4" s="28"/>
      <c r="G4" s="28"/>
      <c r="H4" s="28"/>
      <c r="I4" s="28"/>
    </row>
    <row r="5" spans="1:9" x14ac:dyDescent="0.3">
      <c r="A5" s="29" t="s">
        <v>50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8"/>
      <c r="B6" s="28"/>
      <c r="C6" s="28"/>
      <c r="D6" s="28"/>
      <c r="E6" s="28"/>
      <c r="F6" s="28"/>
      <c r="G6" s="28"/>
      <c r="H6" s="28"/>
      <c r="I6" s="28"/>
    </row>
    <row r="7" spans="1:9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9" x14ac:dyDescent="0.3">
      <c r="A8" s="29" t="s">
        <v>51</v>
      </c>
      <c r="B8" s="29"/>
      <c r="C8" s="29"/>
      <c r="D8" s="29"/>
      <c r="E8" s="29"/>
      <c r="F8" s="29"/>
      <c r="G8" s="29"/>
      <c r="H8" s="29"/>
      <c r="I8" s="29" t="s">
        <v>1</v>
      </c>
    </row>
    <row r="9" spans="1:9" x14ac:dyDescent="0.3">
      <c r="A9" s="29" t="s">
        <v>37</v>
      </c>
      <c r="B9" s="29"/>
      <c r="C9" s="29"/>
      <c r="D9" s="29"/>
      <c r="E9" s="29"/>
      <c r="F9" s="29"/>
      <c r="G9" s="29"/>
      <c r="H9" s="30"/>
      <c r="I9" s="34">
        <v>18570.28</v>
      </c>
    </row>
    <row r="10" spans="1:9" x14ac:dyDescent="0.3">
      <c r="A10" s="29" t="s">
        <v>35</v>
      </c>
      <c r="B10" s="29"/>
      <c r="C10" s="29"/>
      <c r="D10" s="29"/>
      <c r="E10" s="29"/>
      <c r="F10" s="29"/>
      <c r="G10" s="29"/>
      <c r="H10" s="29"/>
      <c r="I10" s="34">
        <v>1048.53</v>
      </c>
    </row>
    <row r="11" spans="1:9" x14ac:dyDescent="0.3">
      <c r="A11" s="29" t="s">
        <v>52</v>
      </c>
      <c r="B11" s="29"/>
      <c r="C11" s="29"/>
      <c r="D11" s="29"/>
      <c r="E11" s="29"/>
      <c r="F11" s="29"/>
      <c r="G11" s="29"/>
      <c r="H11" s="29"/>
      <c r="I11" s="33">
        <v>0</v>
      </c>
    </row>
    <row r="12" spans="1:9" x14ac:dyDescent="0.3">
      <c r="A12" s="29" t="s">
        <v>53</v>
      </c>
      <c r="B12" s="29"/>
      <c r="C12" s="29"/>
      <c r="D12" s="29"/>
      <c r="E12" s="29"/>
      <c r="F12" s="29"/>
      <c r="G12" s="29"/>
      <c r="H12" s="29"/>
      <c r="I12" s="34">
        <v>19618.809999999998</v>
      </c>
    </row>
    <row r="13" spans="1:9" x14ac:dyDescent="0.3">
      <c r="A13" s="19"/>
      <c r="B13" s="19"/>
      <c r="C13" s="19"/>
      <c r="D13" s="19"/>
      <c r="E13" s="19"/>
      <c r="F13" s="19"/>
      <c r="G13" s="19"/>
      <c r="H13" s="19"/>
      <c r="I13" s="19"/>
    </row>
    <row r="14" spans="1:9" x14ac:dyDescent="0.3">
      <c r="A14" s="29" t="s">
        <v>36</v>
      </c>
      <c r="B14" s="29"/>
      <c r="C14" s="29"/>
      <c r="D14" s="29"/>
      <c r="E14" s="29"/>
      <c r="F14" s="29"/>
      <c r="G14" s="29"/>
      <c r="H14" s="29"/>
      <c r="I14" s="33"/>
    </row>
    <row r="15" spans="1:9" s="14" customFormat="1" x14ac:dyDescent="0.3">
      <c r="A15" s="21"/>
      <c r="B15" s="21"/>
      <c r="C15" s="21"/>
      <c r="D15" s="21"/>
      <c r="E15" s="21"/>
      <c r="F15" s="21"/>
      <c r="G15" s="21"/>
      <c r="H15" s="21"/>
      <c r="I15" s="22"/>
    </row>
    <row r="16" spans="1:9" x14ac:dyDescent="0.3">
      <c r="A16" s="29" t="s">
        <v>39</v>
      </c>
      <c r="B16" s="29"/>
      <c r="C16" s="29"/>
      <c r="D16" s="29"/>
      <c r="E16" s="29"/>
      <c r="F16" s="29"/>
      <c r="G16" s="29"/>
      <c r="H16" s="29"/>
      <c r="I16" s="33"/>
    </row>
    <row r="17" spans="1:12" x14ac:dyDescent="0.3">
      <c r="A17" s="19"/>
      <c r="B17" s="19"/>
      <c r="C17" s="19"/>
      <c r="D17" s="19"/>
      <c r="E17" s="19"/>
      <c r="F17" s="19"/>
      <c r="G17" s="19"/>
      <c r="H17" s="19"/>
      <c r="I17" s="19"/>
    </row>
    <row r="18" spans="1:12" s="14" customFormat="1" x14ac:dyDescent="0.3">
      <c r="A18" s="29" t="s">
        <v>54</v>
      </c>
      <c r="B18" s="29"/>
      <c r="C18" s="29"/>
      <c r="D18" s="29"/>
      <c r="E18" s="29"/>
      <c r="F18" s="29"/>
      <c r="G18" s="29"/>
      <c r="H18" s="29"/>
      <c r="I18" s="34">
        <v>15081.36</v>
      </c>
      <c r="J18" s="29"/>
      <c r="K18" s="29"/>
      <c r="L18" s="29"/>
    </row>
    <row r="19" spans="1:12" x14ac:dyDescent="0.3">
      <c r="A19" s="29" t="s">
        <v>55</v>
      </c>
      <c r="B19" s="29"/>
      <c r="C19" s="29"/>
      <c r="D19" s="29"/>
      <c r="E19" s="29"/>
      <c r="F19" s="29"/>
      <c r="G19" s="29"/>
      <c r="H19" s="29"/>
      <c r="I19" s="34">
        <v>89364.42</v>
      </c>
      <c r="J19" s="29"/>
      <c r="K19" s="29"/>
      <c r="L19" s="29"/>
    </row>
    <row r="20" spans="1:12" x14ac:dyDescent="0.3">
      <c r="A20" s="29" t="s">
        <v>56</v>
      </c>
      <c r="B20" s="29"/>
      <c r="C20" s="29"/>
      <c r="D20" s="29"/>
      <c r="E20" s="29"/>
      <c r="F20" s="29"/>
      <c r="G20" s="29"/>
      <c r="H20" s="29"/>
      <c r="I20" s="34">
        <v>84826.97</v>
      </c>
      <c r="J20" s="29"/>
      <c r="K20" s="29"/>
      <c r="L20" s="30"/>
    </row>
    <row r="21" spans="1:12" x14ac:dyDescent="0.3">
      <c r="A21" s="19"/>
      <c r="B21" s="19"/>
      <c r="C21" s="19"/>
      <c r="D21" s="19"/>
      <c r="E21" s="19"/>
      <c r="F21" s="19"/>
      <c r="G21" s="19"/>
      <c r="H21" s="19"/>
      <c r="I21" s="20"/>
    </row>
    <row r="22" spans="1:12" x14ac:dyDescent="0.3">
      <c r="A22" s="29" t="s">
        <v>57</v>
      </c>
      <c r="B22" s="29"/>
      <c r="C22" s="29"/>
      <c r="D22" s="29"/>
      <c r="E22" s="29"/>
      <c r="F22" s="29"/>
      <c r="G22" s="29"/>
      <c r="H22" s="29"/>
      <c r="I22" s="35">
        <v>19618.809999999998</v>
      </c>
      <c r="J22" s="31"/>
      <c r="K22" s="31"/>
      <c r="L22" s="29"/>
    </row>
    <row r="23" spans="1:12" x14ac:dyDescent="0.3">
      <c r="A23" s="19"/>
      <c r="B23" s="19"/>
      <c r="C23" s="19"/>
      <c r="D23" s="19"/>
      <c r="E23" s="19"/>
      <c r="F23" s="19"/>
      <c r="G23" s="19"/>
      <c r="H23" s="19"/>
      <c r="I23" s="20"/>
    </row>
    <row r="24" spans="1:12" x14ac:dyDescent="0.3">
      <c r="A24" s="19"/>
      <c r="B24" s="19"/>
      <c r="C24" s="19"/>
      <c r="D24" s="19"/>
      <c r="E24" s="19"/>
      <c r="F24" s="19"/>
      <c r="G24" s="19"/>
      <c r="H24" s="19"/>
      <c r="I24" s="19"/>
    </row>
    <row r="25" spans="1:12" s="14" customFormat="1" x14ac:dyDescent="0.3">
      <c r="A25" s="21"/>
      <c r="B25" s="21"/>
      <c r="C25" s="21"/>
      <c r="D25" s="21"/>
      <c r="E25" s="21"/>
      <c r="F25" s="21"/>
      <c r="G25" s="21"/>
      <c r="H25" s="21"/>
      <c r="I25" s="22"/>
    </row>
    <row r="26" spans="1:12" x14ac:dyDescent="0.3">
      <c r="A26"/>
      <c r="B26"/>
      <c r="C26"/>
      <c r="D26"/>
      <c r="E26"/>
      <c r="F26"/>
      <c r="G26"/>
      <c r="H26"/>
      <c r="I26"/>
    </row>
    <row r="27" spans="1:12" x14ac:dyDescent="0.3">
      <c r="A27"/>
      <c r="B27"/>
      <c r="C27"/>
      <c r="D27"/>
      <c r="E27"/>
      <c r="F27"/>
      <c r="G27"/>
      <c r="H27"/>
      <c r="I27"/>
    </row>
    <row r="28" spans="1:12" s="14" customFormat="1" x14ac:dyDescent="0.3">
      <c r="I28" s="15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Accounts</vt:lpstr>
      <vt:lpstr>Bank Rec</vt:lpstr>
      <vt:lpstr>Sheet3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Cattell</dc:creator>
  <cp:lastModifiedBy>vicki parsons</cp:lastModifiedBy>
  <cp:lastPrinted>2020-05-29T10:03:56Z</cp:lastPrinted>
  <dcterms:created xsi:type="dcterms:W3CDTF">2016-04-12T12:46:51Z</dcterms:created>
  <dcterms:modified xsi:type="dcterms:W3CDTF">2020-05-29T10:05:50Z</dcterms:modified>
</cp:coreProperties>
</file>